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需求" sheetId="2" r:id="rId1"/>
    <sheet name="负压领用情况" sheetId="1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<sst xmlns="http://schemas.openxmlformats.org/spreadsheetml/2006/main" count="67" uniqueCount="60">
  <si>
    <t>类型</t>
  </si>
  <si>
    <t>名称</t>
  </si>
  <si>
    <t>规格</t>
  </si>
  <si>
    <t>功能描述</t>
  </si>
  <si>
    <t>年均需求数量</t>
  </si>
  <si>
    <t>单价（元）</t>
  </si>
  <si>
    <t>总计（元）</t>
  </si>
  <si>
    <t>中央负压吸引</t>
  </si>
  <si>
    <t>壁式中央负压吸引器</t>
  </si>
  <si>
    <t>压力0-100kPa（780mmHg）</t>
  </si>
  <si>
    <t xml:space="preserve">吸痰等 </t>
  </si>
  <si>
    <t>电动负压吸引</t>
  </si>
  <si>
    <t>低负压电动吸引器</t>
  </si>
  <si>
    <t>极限压力≤25kPa，流量≥6L/min</t>
  </si>
  <si>
    <t>胸水引流</t>
  </si>
  <si>
    <t>便携电动吸引器</t>
  </si>
  <si>
    <t>极限压力≥80kPa，流量≥20L/min，电池供电工作≥30min</t>
  </si>
  <si>
    <t>救护车车载，电池供电</t>
  </si>
  <si>
    <t>电动吸引器（高流量）</t>
  </si>
  <si>
    <t>极限压力≥90kPa，流量≥30L/min</t>
  </si>
  <si>
    <t>应急用电动吸引</t>
  </si>
  <si>
    <t>电动流产吸引器</t>
  </si>
  <si>
    <t>极限压力≥90kPa，流量≥20L/min，带贮液瓶、贮气瓶</t>
  </si>
  <si>
    <t>人流吸引</t>
  </si>
  <si>
    <t>耗材编码</t>
  </si>
  <si>
    <t>品牌</t>
  </si>
  <si>
    <t>型号</t>
  </si>
  <si>
    <t>数量</t>
  </si>
  <si>
    <t>年均数量</t>
  </si>
  <si>
    <t>单价</t>
  </si>
  <si>
    <t>年均费用</t>
  </si>
  <si>
    <t>spd 19-25</t>
  </si>
  <si>
    <t>壁式医用负压吸引器</t>
  </si>
  <si>
    <t>MS15711</t>
  </si>
  <si>
    <t>捷锐</t>
  </si>
  <si>
    <t>882VR-760-1L</t>
  </si>
  <si>
    <t>中央负压</t>
  </si>
  <si>
    <t>负压引流器配件</t>
  </si>
  <si>
    <t>MS36803</t>
  </si>
  <si>
    <t>三通</t>
  </si>
  <si>
    <t>攀龙负压表</t>
  </si>
  <si>
    <t>MS07719</t>
  </si>
  <si>
    <t>攀龙</t>
  </si>
  <si>
    <t>合计</t>
  </si>
  <si>
    <t>固定资产 22-24</t>
  </si>
  <si>
    <t>斯曼峰</t>
  </si>
  <si>
    <t>DYX-1A</t>
  </si>
  <si>
    <t>超低负压 18kPa 6L</t>
  </si>
  <si>
    <t>电动吸引器</t>
  </si>
  <si>
    <t>YX932D</t>
  </si>
  <si>
    <t>高流量 90kPa 32L</t>
  </si>
  <si>
    <t>手提式吸痰器</t>
  </si>
  <si>
    <t>SXT-5A</t>
  </si>
  <si>
    <t>吸引器</t>
  </si>
  <si>
    <t>JX820D</t>
  </si>
  <si>
    <t>急救转运、带电池、车载充 80kPA</t>
  </si>
  <si>
    <t>医用负压吸引器</t>
  </si>
  <si>
    <t>鸽子</t>
  </si>
  <si>
    <t>PN-3000VSD30</t>
  </si>
  <si>
    <t>间歇吸引 60kPa 20L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</si>
</sst>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4">
    <font>
      <sz val="11"/>
      <color theme="1"/>
      <name val="宋体"/>
      <charset val="134"/>
      <scheme val="minor"/>
    </font>
    <font>
      <sz val="12"/>
      <color indexed="0"/>
      <name val="宋体"/>
      <charset val="134"/>
    </font>
    <font>
      <sz val="12"/>
      <color indexed="0"/>
      <name val="宋体"/>
      <charset val="0"/>
    </font>
    <font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1" fillId="0" borderId="1" xfId="0" applyNumberFormat="1" applyFont="1" applyFill="1" applyBorder="1" applyAlignment="1" applyProtection="1">
      <alignment vertical="top"/>
      <protection locked="0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NumberFormat="1" applyFont="1" applyFill="1" applyBorder="1" applyAlignment="1" applyProtection="1">
      <alignment vertical="top"/>
      <protection locked="0"/>
    </xf>
    <xf numFmtId="177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 applyProtection="1">
      <alignment wrapText="1"/>
    </xf>
    <xf numFmtId="0" fontId="3" fillId="0" borderId="1" xfId="0" applyFont="1" applyFill="1" applyBorder="1" applyAlignment="1" applyProtection="1">
      <alignment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F7" sqref="F7"/>
    </sheetView>
  </sheetViews>
  <sheetFormatPr defaultColWidth="9" defaultRowHeight="13.5" outlineLevelRow="6" outlineLevelCol="6"/>
  <cols>
    <col min="1" max="1" width="19.375" customWidth="1"/>
    <col min="2" max="2" width="27.5" customWidth="1"/>
    <col min="3" max="3" width="37.75" style="14" customWidth="1"/>
    <col min="4" max="4" width="26.5" style="14" customWidth="1"/>
    <col min="5" max="5" width="16.875" style="15" customWidth="1"/>
    <col min="6" max="6" width="17.375" style="15" customWidth="1"/>
    <col min="7" max="7" width="14" customWidth="1"/>
  </cols>
  <sheetData>
    <row r="1" s="1" customFormat="1" ht="18.75" spans="1:7">
      <c r="A1" s="16" t="s">
        <v>0</v>
      </c>
      <c r="B1" s="16" t="s">
        <v>1</v>
      </c>
      <c r="C1" s="17" t="s">
        <v>2</v>
      </c>
      <c r="D1" s="17" t="s">
        <v>3</v>
      </c>
      <c r="E1" s="16" t="s">
        <v>4</v>
      </c>
      <c r="F1" s="16" t="s">
        <v>5</v>
      </c>
      <c r="G1" s="16" t="s">
        <v>6</v>
      </c>
    </row>
    <row r="2" ht="18.75" spans="1:7">
      <c r="A2" s="16" t="s">
        <v>7</v>
      </c>
      <c r="B2" s="18" t="s">
        <v>8</v>
      </c>
      <c r="C2" s="19" t="s">
        <v>9</v>
      </c>
      <c r="D2" s="19" t="s">
        <v>10</v>
      </c>
      <c r="E2" s="20">
        <v>60</v>
      </c>
      <c r="F2" s="20"/>
      <c r="G2" s="20">
        <f>E2*F2</f>
        <v>0</v>
      </c>
    </row>
    <row r="3" ht="18.75" spans="1:7">
      <c r="A3" s="16" t="s">
        <v>11</v>
      </c>
      <c r="B3" s="18" t="s">
        <v>12</v>
      </c>
      <c r="C3" s="19" t="s">
        <v>13</v>
      </c>
      <c r="D3" s="19" t="s">
        <v>14</v>
      </c>
      <c r="E3" s="20">
        <v>2</v>
      </c>
      <c r="F3" s="20"/>
      <c r="G3" s="20">
        <f>E3*F3</f>
        <v>0</v>
      </c>
    </row>
    <row r="4" ht="37.5" spans="1:7">
      <c r="A4" s="16"/>
      <c r="B4" s="18" t="s">
        <v>15</v>
      </c>
      <c r="C4" s="19" t="s">
        <v>16</v>
      </c>
      <c r="D4" s="19" t="s">
        <v>17</v>
      </c>
      <c r="E4" s="20">
        <v>3</v>
      </c>
      <c r="F4" s="20"/>
      <c r="G4" s="20">
        <f>E4*F4</f>
        <v>0</v>
      </c>
    </row>
    <row r="5" ht="18.75" spans="1:7">
      <c r="A5" s="16"/>
      <c r="B5" s="18" t="s">
        <v>18</v>
      </c>
      <c r="C5" s="19" t="s">
        <v>19</v>
      </c>
      <c r="D5" s="19" t="s">
        <v>20</v>
      </c>
      <c r="E5" s="20">
        <v>3</v>
      </c>
      <c r="F5" s="20"/>
      <c r="G5" s="20">
        <f>E5*F5</f>
        <v>0</v>
      </c>
    </row>
    <row r="6" ht="37.5" spans="1:7">
      <c r="A6" s="16"/>
      <c r="B6" s="18" t="s">
        <v>21</v>
      </c>
      <c r="C6" s="19" t="s">
        <v>22</v>
      </c>
      <c r="D6" s="19" t="s">
        <v>23</v>
      </c>
      <c r="E6" s="20">
        <v>1</v>
      </c>
      <c r="F6" s="20"/>
      <c r="G6" s="20">
        <f>E6*F6</f>
        <v>0</v>
      </c>
    </row>
    <row r="7" ht="18.75" spans="1:7">
      <c r="E7" s="21"/>
      <c r="F7" s="21"/>
      <c r="G7" s="20">
        <f>SUM(G2:G6)</f>
        <v>0</v>
      </c>
    </row>
  </sheetData>
  <mergeCells count="1">
    <mergeCell ref="A3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A9" sqref="$A9:$XFD9"/>
    </sheetView>
  </sheetViews>
  <sheetFormatPr defaultColWidth="9" defaultRowHeight="13.5"/>
  <cols>
    <col min="1" max="1" width="18.625" customWidth="1"/>
    <col min="4" max="4" width="15.375" customWidth="1"/>
    <col min="5" max="5" width="9" style="1"/>
    <col min="6" max="8" width="12.625" style="1"/>
    <col min="9" max="9" width="22" customWidth="1"/>
  </cols>
  <sheetData>
    <row r="1" s="1" customFormat="1" spans="1:9"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</row>
    <row r="2" spans="1:9">
      <c r="A2" t="s">
        <v>31</v>
      </c>
    </row>
    <row r="3" ht="14.25" spans="1:9">
      <c r="A3" s="2" t="s">
        <v>32</v>
      </c>
      <c r="B3" s="3" t="s">
        <v>33</v>
      </c>
      <c r="C3" s="3" t="s">
        <v>34</v>
      </c>
      <c r="D3" s="4" t="s">
        <v>35</v>
      </c>
      <c r="E3" s="5">
        <v>186</v>
      </c>
      <c r="F3" s="6">
        <f>E3/7</f>
        <v>26.5714285714286</v>
      </c>
      <c r="G3" s="5">
        <v>2260</v>
      </c>
      <c r="H3" s="7">
        <f>G3*F3</f>
        <v>60051.4285714286</v>
      </c>
      <c r="I3" t="s">
        <v>36</v>
      </c>
    </row>
    <row r="4" ht="14.25" spans="1:9">
      <c r="A4" s="4" t="s">
        <v>37</v>
      </c>
      <c r="B4" s="4" t="s">
        <v>38</v>
      </c>
      <c r="C4" s="3"/>
      <c r="D4" s="3" t="s">
        <v>39</v>
      </c>
      <c r="E4" s="5">
        <v>80</v>
      </c>
      <c r="F4" s="6">
        <f>E4/7</f>
        <v>11.4285714285714</v>
      </c>
      <c r="G4" s="8">
        <v>3.5</v>
      </c>
      <c r="H4" s="7">
        <f>G4*F4</f>
        <v>40</v>
      </c>
    </row>
    <row r="5" ht="14.25" spans="1:9">
      <c r="A5" s="9" t="s">
        <v>40</v>
      </c>
      <c r="B5" s="4" t="s">
        <v>41</v>
      </c>
      <c r="C5" s="4" t="s">
        <v>42</v>
      </c>
      <c r="D5" s="3"/>
      <c r="E5" s="5">
        <v>207</v>
      </c>
      <c r="F5" s="6">
        <f>E5/7</f>
        <v>29.5714285714286</v>
      </c>
      <c r="G5" s="5">
        <v>2100</v>
      </c>
      <c r="H5" s="7">
        <f>G5*F5</f>
        <v>62100</v>
      </c>
      <c r="I5" t="s">
        <v>36</v>
      </c>
    </row>
    <row r="6" spans="1:9">
      <c r="G6" s="5" t="s">
        <v>43</v>
      </c>
      <c r="H6" s="7">
        <f>SUM(H3:H5)</f>
        <v>122191.428571429</v>
      </c>
    </row>
    <row r="7" spans="1:9">
      <c r="A7" t="s">
        <v>44</v>
      </c>
      <c r="H7" s="10"/>
    </row>
    <row r="8" ht="14.25" spans="1:9">
      <c r="A8" s="11" t="s">
        <v>12</v>
      </c>
      <c r="B8" s="3"/>
      <c r="C8" s="3" t="s">
        <v>45</v>
      </c>
      <c r="D8" s="12" t="s">
        <v>46</v>
      </c>
      <c r="E8" s="5">
        <v>7</v>
      </c>
      <c r="F8" s="6">
        <f>E8/3</f>
        <v>2.33333333333333</v>
      </c>
      <c r="G8" s="13">
        <v>1500</v>
      </c>
      <c r="H8" s="7">
        <f t="shared" ref="H6:H12" si="0">G8*F8</f>
        <v>3499.99999999999</v>
      </c>
      <c r="I8" t="s">
        <v>47</v>
      </c>
    </row>
    <row r="9" ht="14.25" spans="1:9">
      <c r="A9" s="11" t="s">
        <v>48</v>
      </c>
      <c r="B9" s="3"/>
      <c r="C9" s="3" t="s">
        <v>45</v>
      </c>
      <c r="D9" s="12" t="s">
        <v>49</v>
      </c>
      <c r="E9" s="5">
        <v>10</v>
      </c>
      <c r="F9" s="6">
        <f>E9/3</f>
        <v>3.33333333333333</v>
      </c>
      <c r="G9" s="13">
        <v>1680</v>
      </c>
      <c r="H9" s="7">
        <f t="shared" si="0"/>
        <v>5599.99999999999</v>
      </c>
      <c r="I9" t="s">
        <v>50</v>
      </c>
    </row>
    <row r="10" ht="14.25" spans="1:9">
      <c r="A10" s="11" t="s">
        <v>51</v>
      </c>
      <c r="B10" s="3"/>
      <c r="C10" s="3" t="s">
        <v>45</v>
      </c>
      <c r="D10" s="12" t="s">
        <v>52</v>
      </c>
      <c r="E10" s="5">
        <v>3</v>
      </c>
      <c r="F10" s="6">
        <f>E10/3</f>
        <v>1</v>
      </c>
      <c r="G10" s="13">
        <v>1500</v>
      </c>
      <c r="H10" s="7">
        <f t="shared" si="0"/>
        <v>1500</v>
      </c>
    </row>
    <row r="11" ht="14.25" spans="1:9">
      <c r="A11" s="11" t="s">
        <v>53</v>
      </c>
      <c r="B11" s="3"/>
      <c r="C11" s="3" t="s">
        <v>45</v>
      </c>
      <c r="D11" s="3" t="s">
        <v>54</v>
      </c>
      <c r="E11" s="5">
        <v>7</v>
      </c>
      <c r="F11" s="6">
        <f>E11/3</f>
        <v>2.33333333333333</v>
      </c>
      <c r="G11" s="13">
        <v>3000</v>
      </c>
      <c r="H11" s="7">
        <f t="shared" si="0"/>
        <v>6999.99999999999</v>
      </c>
      <c r="I11" t="s">
        <v>55</v>
      </c>
    </row>
    <row r="12" ht="14.25" spans="1:9">
      <c r="A12" s="11" t="s">
        <v>56</v>
      </c>
      <c r="B12" s="3"/>
      <c r="C12" s="3" t="s">
        <v>57</v>
      </c>
      <c r="D12" s="12" t="s">
        <v>58</v>
      </c>
      <c r="E12" s="5">
        <v>5</v>
      </c>
      <c r="F12" s="6">
        <f>E12/3</f>
        <v>1.66666666666667</v>
      </c>
      <c r="G12" s="13">
        <v>1900</v>
      </c>
      <c r="H12" s="7">
        <f t="shared" si="0"/>
        <v>3166.66666666667</v>
      </c>
      <c r="I12" t="s">
        <v>59</v>
      </c>
    </row>
    <row r="13" spans="1:9">
      <c r="G13" s="5" t="s">
        <v>43</v>
      </c>
      <c r="H13" s="7">
        <f>SUM(H8:H12)</f>
        <v>20766.6666666666</v>
      </c>
    </row>
    <row r="15" spans="1:9">
      <c r="G15" s="5" t="s">
        <v>43</v>
      </c>
      <c r="H15" s="5">
        <f>H6+H13</f>
        <v>142958.095238095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需求</vt:lpstr>
      <vt:lpstr>负压领用情况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chis</dc:creator>
  <cp:lastModifiedBy>ZGBMS</cp:lastModifiedBy>
  <dcterms:created xsi:type="dcterms:W3CDTF">2023-05-12T11:15:00Z</dcterms:created>
  <dcterms:modified xsi:type="dcterms:W3CDTF">2026-07-02T02:05:25Z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0E9EFDB845A243C08277FBF4B0AC50C0_13</vt:lpwstr>
  </property>
  <property fmtid="{D5CDD505-2E9C-101B-9397-08002B2CF9AE}" pid="4" name="CalculationRule">
    <vt:i4>0</vt:i4>
  </property>
</Properties>
</file>